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HSDG" sheetId="1" r:id="rId1"/>
  </sheets>
  <definedNames>
    <definedName name="_xlnm.Print_Area" localSheetId="0">'HSDG'!$A$1:$H$27</definedName>
    <definedName name="_xlnm.Print_Titles" localSheetId="0">'HSDG'!$1:$1</definedName>
  </definedNames>
  <calcPr fullCalcOnLoad="1"/>
</workbook>
</file>

<file path=xl/sharedStrings.xml><?xml version="1.0" encoding="utf-8"?>
<sst xmlns="http://schemas.openxmlformats.org/spreadsheetml/2006/main" count="85" uniqueCount="61">
  <si>
    <t>A09030015/1</t>
  </si>
  <si>
    <t>Kai! Garib Kenhardt 116</t>
  </si>
  <si>
    <t>A96110005/1</t>
  </si>
  <si>
    <t>Tsantsabane Olifantshoek Bulk Allocation 200</t>
  </si>
  <si>
    <t>A97120008/1</t>
  </si>
  <si>
    <t>!Kheis Groblershoop Sternheim 202</t>
  </si>
  <si>
    <t>Project No.</t>
  </si>
  <si>
    <t xml:space="preserve">Project Name </t>
  </si>
  <si>
    <t>Municipality</t>
  </si>
  <si>
    <t>Town</t>
  </si>
  <si>
    <t>Pre-1994 properties (EEDBS)</t>
  </si>
  <si>
    <t>Various</t>
  </si>
  <si>
    <t>Olifantshoek</t>
  </si>
  <si>
    <t>Tsantsabane</t>
  </si>
  <si>
    <t xml:space="preserve">!Kheis </t>
  </si>
  <si>
    <t>Grroblershoop</t>
  </si>
  <si>
    <t>Kai! Garib</t>
  </si>
  <si>
    <t>Kenhardt</t>
  </si>
  <si>
    <t>A02070003/2</t>
  </si>
  <si>
    <t>Siyanda Riemvasmaak 100</t>
  </si>
  <si>
    <t>A08040022/1</t>
  </si>
  <si>
    <t>Siyanda District Individuals</t>
  </si>
  <si>
    <t>A08040028/1</t>
  </si>
  <si>
    <t>Siyanda 16 Days Of Activism Campiagn</t>
  </si>
  <si>
    <t>A13040004/1</t>
  </si>
  <si>
    <t>Siyanda District Individuals 2013/2014</t>
  </si>
  <si>
    <t>A14040007/1</t>
  </si>
  <si>
    <t>ZFM District Indiviudals 2014/2015</t>
  </si>
  <si>
    <t>A14050001/1</t>
  </si>
  <si>
    <t>Tsantsabane Jenn Haven 7</t>
  </si>
  <si>
    <t>A15040003/1</t>
  </si>
  <si>
    <t>ZF Mgcawu District Individuals 2015/16</t>
  </si>
  <si>
    <t>A15100001/1</t>
  </si>
  <si>
    <t>Tsantsabane Postmasburg Skeyfontein 185</t>
  </si>
  <si>
    <t>A15120001/1</t>
  </si>
  <si>
    <t>ZF Mgcawu District 16 Days Of Activism 2015/2016</t>
  </si>
  <si>
    <t>A18010001/1</t>
  </si>
  <si>
    <t>Kai Garib Military Veterans 6</t>
  </si>
  <si>
    <t>A18010002/1</t>
  </si>
  <si>
    <t>Dawid Kruiper Military Veterans 14</t>
  </si>
  <si>
    <t>Olifantshoek MV</t>
  </si>
  <si>
    <t>Individuals</t>
  </si>
  <si>
    <t xml:space="preserve">Wegdraai 50 </t>
  </si>
  <si>
    <t>A20100002</t>
  </si>
  <si>
    <t>A19110005</t>
  </si>
  <si>
    <t>A20080022</t>
  </si>
  <si>
    <t>Wegdraai</t>
  </si>
  <si>
    <t>Kheis</t>
  </si>
  <si>
    <t>Kai Garib</t>
  </si>
  <si>
    <t>Dawid Kruiper</t>
  </si>
  <si>
    <t>Jenn Haven</t>
  </si>
  <si>
    <t>Skeyfontein</t>
  </si>
  <si>
    <t>Individuals - ZFM</t>
  </si>
  <si>
    <t>GRAND TOTALS</t>
  </si>
  <si>
    <t>No. of Title Deeds 22/23</t>
  </si>
  <si>
    <t>Budget
22/23</t>
  </si>
  <si>
    <t>A21080010</t>
  </si>
  <si>
    <t>Individuals - All ZF MGCAWU</t>
  </si>
  <si>
    <t>NORTHERN CAPE: TITLE DEEDS PROJECT LIST 2022/2023</t>
  </si>
  <si>
    <t xml:space="preserve">Z.F. MGCAWU DISTRICT </t>
  </si>
  <si>
    <t xml:space="preserve">TOTAL: Z.F. MGCAWU DISTRICT </t>
  </si>
</sst>
</file>

<file path=xl/styles.xml><?xml version="1.0" encoding="utf-8"?>
<styleSheet xmlns="http://schemas.openxmlformats.org/spreadsheetml/2006/main">
  <numFmts count="1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[$-1010409]General"/>
    <numFmt numFmtId="165" formatCode="&quot;R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  <xf numFmtId="165" fontId="2" fillId="0" borderId="0" xfId="0" applyNumberFormat="1" applyFont="1" applyFill="1" applyBorder="1" applyAlignment="1">
      <alignment vertical="top" wrapText="1"/>
    </xf>
    <xf numFmtId="165" fontId="2" fillId="0" borderId="0" xfId="0" applyNumberFormat="1" applyFont="1" applyFill="1" applyAlignment="1">
      <alignment vertical="top" wrapText="1"/>
    </xf>
    <xf numFmtId="165" fontId="0" fillId="0" borderId="0" xfId="0" applyNumberFormat="1" applyFill="1" applyAlignment="1">
      <alignment wrapText="1"/>
    </xf>
    <xf numFmtId="0" fontId="0" fillId="0" borderId="0" xfId="0" applyFill="1" applyAlignment="1">
      <alignment vertical="center" wrapText="1"/>
    </xf>
    <xf numFmtId="165" fontId="0" fillId="0" borderId="0" xfId="0" applyNumberFormat="1" applyFill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 readingOrder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5" fontId="6" fillId="0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64" fontId="6" fillId="9" borderId="10" xfId="0" applyNumberFormat="1" applyFont="1" applyFill="1" applyBorder="1" applyAlignment="1">
      <alignment horizontal="center" wrapText="1"/>
    </xf>
    <xf numFmtId="0" fontId="6" fillId="9" borderId="10" xfId="0" applyFont="1" applyFill="1" applyBorder="1" applyAlignment="1">
      <alignment horizontal="center" wrapText="1"/>
    </xf>
    <xf numFmtId="0" fontId="6" fillId="9" borderId="11" xfId="0" applyFont="1" applyFill="1" applyBorder="1" applyAlignment="1">
      <alignment horizontal="right" wrapText="1"/>
    </xf>
    <xf numFmtId="0" fontId="44" fillId="0" borderId="10" xfId="0" applyFont="1" applyFill="1" applyBorder="1" applyAlignment="1">
      <alignment wrapText="1" readingOrder="1"/>
    </xf>
    <xf numFmtId="0" fontId="8" fillId="0" borderId="10" xfId="0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164" fontId="9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 readingOrder="1"/>
    </xf>
    <xf numFmtId="165" fontId="6" fillId="34" borderId="10" xfId="0" applyNumberFormat="1" applyFont="1" applyFill="1" applyBorder="1" applyAlignment="1">
      <alignment horizontal="center" wrapText="1"/>
    </xf>
    <xf numFmtId="164" fontId="9" fillId="34" borderId="10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right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/>
    </xf>
    <xf numFmtId="165" fontId="6" fillId="9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1257300</xdr:colOff>
      <xdr:row>0</xdr:row>
      <xdr:rowOff>733425</xdr:rowOff>
    </xdr:to>
    <xdr:pic>
      <xdr:nvPicPr>
        <xdr:cNvPr id="1" name="Picture 1" descr="c3ce1192-7c02-4806-9dce-e564b8257b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2066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0</xdr:row>
      <xdr:rowOff>76200</xdr:rowOff>
    </xdr:from>
    <xdr:to>
      <xdr:col>7</xdr:col>
      <xdr:colOff>571500</xdr:colOff>
      <xdr:row>0</xdr:row>
      <xdr:rowOff>790575</xdr:rowOff>
    </xdr:to>
    <xdr:pic>
      <xdr:nvPicPr>
        <xdr:cNvPr id="2" name="Picture 2" descr="3252a8f6-6389-4efc-b78b-23c856bdb19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76200"/>
          <a:ext cx="1276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9"/>
  <sheetViews>
    <sheetView showGridLines="0" tabSelected="1" zoomScale="90" zoomScaleNormal="90" zoomScaleSheetLayoutView="100" zoomScalePageLayoutView="0" workbookViewId="0" topLeftCell="A1">
      <pane ySplit="1" topLeftCell="A10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1.1484375" style="0" customWidth="1"/>
    <col min="2" max="2" width="12.140625" style="0" customWidth="1"/>
    <col min="3" max="3" width="44.8515625" style="0" bestFit="1" customWidth="1"/>
    <col min="4" max="4" width="10.28125" style="0" bestFit="1" customWidth="1"/>
    <col min="5" max="5" width="13.421875" style="0" bestFit="1" customWidth="1"/>
    <col min="6" max="6" width="9.28125" style="4" bestFit="1" customWidth="1"/>
    <col min="7" max="7" width="11.140625" style="7" bestFit="1" customWidth="1"/>
    <col min="8" max="8" width="12.00390625" style="0" bestFit="1" customWidth="1"/>
  </cols>
  <sheetData>
    <row r="1" spans="1:7" ht="70.5" customHeight="1">
      <c r="A1" s="1"/>
      <c r="B1" s="39"/>
      <c r="C1" s="39"/>
      <c r="D1" s="1"/>
      <c r="E1" s="1"/>
      <c r="F1" s="1"/>
      <c r="G1" s="5"/>
    </row>
    <row r="2" spans="1:7" ht="21" customHeight="1">
      <c r="A2" s="1"/>
      <c r="B2" s="40" t="s">
        <v>58</v>
      </c>
      <c r="C2" s="40"/>
      <c r="D2" s="40"/>
      <c r="E2" s="40"/>
      <c r="F2" s="40"/>
      <c r="G2" s="40"/>
    </row>
    <row r="3" spans="1:7" ht="13.5" customHeight="1">
      <c r="A3" s="1"/>
      <c r="B3" s="2"/>
      <c r="C3" s="2"/>
      <c r="D3" s="2"/>
      <c r="E3" s="2"/>
      <c r="F3" s="2"/>
      <c r="G3" s="6"/>
    </row>
    <row r="4" spans="1:8" s="13" customFormat="1" ht="21">
      <c r="A4" s="12"/>
      <c r="B4" s="21" t="s">
        <v>6</v>
      </c>
      <c r="C4" s="21" t="s">
        <v>7</v>
      </c>
      <c r="D4" s="21" t="s">
        <v>8</v>
      </c>
      <c r="E4" s="21" t="s">
        <v>9</v>
      </c>
      <c r="F4" s="22" t="s">
        <v>54</v>
      </c>
      <c r="G4" s="42" t="s">
        <v>55</v>
      </c>
      <c r="H4" s="42"/>
    </row>
    <row r="5" spans="1:8" s="13" customFormat="1" ht="13.5" customHeight="1">
      <c r="A5" s="12"/>
      <c r="B5" s="43" t="s">
        <v>59</v>
      </c>
      <c r="C5" s="43"/>
      <c r="D5" s="43"/>
      <c r="E5" s="43"/>
      <c r="F5" s="43"/>
      <c r="G5" s="43"/>
      <c r="H5" s="43"/>
    </row>
    <row r="6" spans="1:8" s="13" customFormat="1" ht="13.5" customHeight="1">
      <c r="A6" s="12"/>
      <c r="B6" s="29"/>
      <c r="C6" s="29" t="s">
        <v>10</v>
      </c>
      <c r="D6" s="29"/>
      <c r="E6" s="29"/>
      <c r="F6" s="30">
        <v>25</v>
      </c>
      <c r="G6" s="31">
        <f>F6*2000</f>
        <v>50000</v>
      </c>
      <c r="H6" s="31"/>
    </row>
    <row r="7" spans="1:8" s="16" customFormat="1" ht="13.5" customHeight="1">
      <c r="A7" s="15"/>
      <c r="B7" s="14" t="s">
        <v>0</v>
      </c>
      <c r="C7" s="14" t="s">
        <v>1</v>
      </c>
      <c r="D7" s="14" t="s">
        <v>16</v>
      </c>
      <c r="E7" s="14" t="s">
        <v>17</v>
      </c>
      <c r="F7" s="28">
        <v>10</v>
      </c>
      <c r="G7" s="20">
        <f>F7*2000</f>
        <v>20000</v>
      </c>
      <c r="H7" s="20"/>
    </row>
    <row r="8" spans="1:8" s="16" customFormat="1" ht="13.5" customHeight="1">
      <c r="A8" s="15"/>
      <c r="B8" s="14" t="s">
        <v>2</v>
      </c>
      <c r="C8" s="14" t="s">
        <v>3</v>
      </c>
      <c r="D8" s="14" t="s">
        <v>13</v>
      </c>
      <c r="E8" s="14" t="s">
        <v>12</v>
      </c>
      <c r="F8" s="28">
        <v>3</v>
      </c>
      <c r="G8" s="20">
        <f>F8*2000</f>
        <v>6000</v>
      </c>
      <c r="H8" s="20"/>
    </row>
    <row r="9" spans="1:8" s="16" customFormat="1" ht="13.5" customHeight="1">
      <c r="A9" s="15"/>
      <c r="B9" s="14" t="s">
        <v>4</v>
      </c>
      <c r="C9" s="14" t="s">
        <v>5</v>
      </c>
      <c r="D9" s="14" t="s">
        <v>14</v>
      </c>
      <c r="E9" s="14" t="s">
        <v>15</v>
      </c>
      <c r="F9" s="28">
        <v>2</v>
      </c>
      <c r="G9" s="20">
        <f>F9*2000</f>
        <v>4000</v>
      </c>
      <c r="H9" s="20"/>
    </row>
    <row r="10" spans="1:8" s="16" customFormat="1" ht="13.5" customHeight="1">
      <c r="A10" s="15"/>
      <c r="B10" s="32" t="s">
        <v>26</v>
      </c>
      <c r="C10" s="32" t="s">
        <v>27</v>
      </c>
      <c r="D10" s="14" t="s">
        <v>11</v>
      </c>
      <c r="E10" s="14" t="s">
        <v>11</v>
      </c>
      <c r="F10" s="11">
        <v>7</v>
      </c>
      <c r="G10" s="20">
        <f>F10*1209</f>
        <v>8463</v>
      </c>
      <c r="H10" s="20"/>
    </row>
    <row r="11" spans="1:8" s="16" customFormat="1" ht="13.5" customHeight="1">
      <c r="A11" s="15"/>
      <c r="B11" s="26" t="s">
        <v>28</v>
      </c>
      <c r="C11" s="26" t="s">
        <v>29</v>
      </c>
      <c r="D11" s="14" t="s">
        <v>13</v>
      </c>
      <c r="E11" s="14" t="s">
        <v>50</v>
      </c>
      <c r="F11" s="11">
        <v>1</v>
      </c>
      <c r="G11" s="20">
        <f aca="true" t="shared" si="0" ref="G11:H19">F11*1209</f>
        <v>1209</v>
      </c>
      <c r="H11" s="20"/>
    </row>
    <row r="12" spans="1:8" s="16" customFormat="1" ht="13.5" customHeight="1">
      <c r="A12" s="15"/>
      <c r="B12" s="26" t="s">
        <v>30</v>
      </c>
      <c r="C12" s="26" t="s">
        <v>31</v>
      </c>
      <c r="D12" s="14" t="s">
        <v>11</v>
      </c>
      <c r="E12" s="14" t="s">
        <v>11</v>
      </c>
      <c r="F12" s="11">
        <v>2</v>
      </c>
      <c r="G12" s="20">
        <f t="shared" si="0"/>
        <v>2418</v>
      </c>
      <c r="H12" s="20"/>
    </row>
    <row r="13" spans="1:8" s="16" customFormat="1" ht="13.5" customHeight="1">
      <c r="A13" s="15"/>
      <c r="B13" s="32" t="s">
        <v>32</v>
      </c>
      <c r="C13" s="32" t="s">
        <v>33</v>
      </c>
      <c r="D13" s="14" t="s">
        <v>13</v>
      </c>
      <c r="E13" s="14" t="s">
        <v>51</v>
      </c>
      <c r="F13" s="11">
        <v>10</v>
      </c>
      <c r="G13" s="20">
        <f t="shared" si="0"/>
        <v>12090</v>
      </c>
      <c r="H13" s="20"/>
    </row>
    <row r="14" spans="1:8" s="16" customFormat="1" ht="13.5" customHeight="1">
      <c r="A14" s="15"/>
      <c r="B14" s="26" t="s">
        <v>34</v>
      </c>
      <c r="C14" s="26" t="s">
        <v>35</v>
      </c>
      <c r="D14" s="14" t="s">
        <v>11</v>
      </c>
      <c r="E14" s="14" t="s">
        <v>11</v>
      </c>
      <c r="F14" s="11">
        <v>1</v>
      </c>
      <c r="G14" s="20">
        <f t="shared" si="0"/>
        <v>1209</v>
      </c>
      <c r="H14" s="20"/>
    </row>
    <row r="15" spans="1:8" s="16" customFormat="1" ht="13.5" customHeight="1">
      <c r="A15" s="15"/>
      <c r="B15" s="26" t="s">
        <v>36</v>
      </c>
      <c r="C15" s="26" t="s">
        <v>37</v>
      </c>
      <c r="D15" s="14" t="s">
        <v>48</v>
      </c>
      <c r="E15" s="14" t="s">
        <v>11</v>
      </c>
      <c r="F15" s="11">
        <v>5</v>
      </c>
      <c r="G15" s="20">
        <f t="shared" si="0"/>
        <v>6045</v>
      </c>
      <c r="H15" s="20">
        <v>36081.65</v>
      </c>
    </row>
    <row r="16" spans="1:8" s="16" customFormat="1" ht="13.5" customHeight="1">
      <c r="A16" s="15"/>
      <c r="B16" s="26" t="s">
        <v>38</v>
      </c>
      <c r="C16" s="26" t="s">
        <v>39</v>
      </c>
      <c r="D16" s="14" t="s">
        <v>49</v>
      </c>
      <c r="E16" s="14" t="s">
        <v>11</v>
      </c>
      <c r="F16" s="11">
        <v>14</v>
      </c>
      <c r="G16" s="20">
        <f t="shared" si="0"/>
        <v>16926</v>
      </c>
      <c r="H16" s="20">
        <v>39828.62</v>
      </c>
    </row>
    <row r="17" spans="1:8" s="16" customFormat="1" ht="13.5" customHeight="1">
      <c r="A17" s="15"/>
      <c r="B17" s="27" t="s">
        <v>44</v>
      </c>
      <c r="C17" s="27" t="s">
        <v>42</v>
      </c>
      <c r="D17" s="14" t="s">
        <v>47</v>
      </c>
      <c r="E17" s="14" t="s">
        <v>46</v>
      </c>
      <c r="F17" s="10">
        <v>44</v>
      </c>
      <c r="G17" s="20">
        <f t="shared" si="0"/>
        <v>53196</v>
      </c>
      <c r="H17" s="20"/>
    </row>
    <row r="18" spans="1:8" s="16" customFormat="1" ht="13.5" customHeight="1">
      <c r="A18" s="15"/>
      <c r="B18" s="27" t="s">
        <v>43</v>
      </c>
      <c r="C18" s="27" t="s">
        <v>40</v>
      </c>
      <c r="D18" s="14" t="s">
        <v>13</v>
      </c>
      <c r="E18" s="14" t="s">
        <v>12</v>
      </c>
      <c r="F18" s="10">
        <v>10</v>
      </c>
      <c r="G18" s="20">
        <f t="shared" si="0"/>
        <v>12090</v>
      </c>
      <c r="H18" s="20">
        <v>38163.3</v>
      </c>
    </row>
    <row r="19" spans="1:8" s="16" customFormat="1" ht="13.5" customHeight="1">
      <c r="A19" s="15"/>
      <c r="B19" s="27" t="s">
        <v>56</v>
      </c>
      <c r="C19" s="27" t="s">
        <v>57</v>
      </c>
      <c r="D19" s="14" t="s">
        <v>11</v>
      </c>
      <c r="E19" s="14" t="s">
        <v>41</v>
      </c>
      <c r="F19" s="10">
        <v>5</v>
      </c>
      <c r="G19" s="20">
        <f t="shared" si="0"/>
        <v>6045</v>
      </c>
      <c r="H19" s="20"/>
    </row>
    <row r="20" spans="1:8" s="16" customFormat="1" ht="13.5" customHeight="1">
      <c r="A20" s="15"/>
      <c r="B20" s="14" t="s">
        <v>18</v>
      </c>
      <c r="C20" s="14" t="s">
        <v>19</v>
      </c>
      <c r="D20" s="14" t="s">
        <v>11</v>
      </c>
      <c r="E20" s="14" t="s">
        <v>11</v>
      </c>
      <c r="F20" s="28">
        <v>1</v>
      </c>
      <c r="G20" s="20">
        <f>F20*2000</f>
        <v>2000</v>
      </c>
      <c r="H20" s="20"/>
    </row>
    <row r="21" spans="1:8" s="16" customFormat="1" ht="13.5" customHeight="1">
      <c r="A21" s="15"/>
      <c r="B21" s="14" t="s">
        <v>20</v>
      </c>
      <c r="C21" s="14" t="s">
        <v>21</v>
      </c>
      <c r="D21" s="14" t="s">
        <v>11</v>
      </c>
      <c r="E21" s="14" t="s">
        <v>11</v>
      </c>
      <c r="F21" s="28">
        <v>8</v>
      </c>
      <c r="G21" s="20">
        <f>F21*2000</f>
        <v>16000</v>
      </c>
      <c r="H21" s="20"/>
    </row>
    <row r="22" spans="1:8" s="16" customFormat="1" ht="13.5" customHeight="1">
      <c r="A22" s="15"/>
      <c r="B22" s="14" t="s">
        <v>24</v>
      </c>
      <c r="C22" s="14" t="s">
        <v>25</v>
      </c>
      <c r="D22" s="14" t="s">
        <v>11</v>
      </c>
      <c r="E22" s="14" t="s">
        <v>11</v>
      </c>
      <c r="F22" s="28">
        <f>2+1</f>
        <v>3</v>
      </c>
      <c r="G22" s="20">
        <f>F22*2000</f>
        <v>6000</v>
      </c>
      <c r="H22" s="20"/>
    </row>
    <row r="23" spans="1:8" s="16" customFormat="1" ht="13.5" customHeight="1">
      <c r="A23" s="15"/>
      <c r="B23" s="14" t="s">
        <v>22</v>
      </c>
      <c r="C23" s="14" t="s">
        <v>23</v>
      </c>
      <c r="D23" s="14" t="s">
        <v>11</v>
      </c>
      <c r="E23" s="14" t="s">
        <v>11</v>
      </c>
      <c r="F23" s="28">
        <v>2</v>
      </c>
      <c r="G23" s="20">
        <f>F23*2000</f>
        <v>4000</v>
      </c>
      <c r="H23" s="20"/>
    </row>
    <row r="24" spans="1:8" s="16" customFormat="1" ht="13.5" customHeight="1">
      <c r="A24" s="15"/>
      <c r="B24" s="27" t="s">
        <v>45</v>
      </c>
      <c r="C24" s="27" t="s">
        <v>52</v>
      </c>
      <c r="D24" s="14" t="s">
        <v>11</v>
      </c>
      <c r="E24" s="14" t="s">
        <v>41</v>
      </c>
      <c r="F24" s="10">
        <v>5</v>
      </c>
      <c r="G24" s="20">
        <f>F24*1209</f>
        <v>6045</v>
      </c>
      <c r="H24" s="20"/>
    </row>
    <row r="25" spans="1:8" s="16" customFormat="1" ht="13.5" customHeight="1">
      <c r="A25" s="15"/>
      <c r="B25" s="41" t="s">
        <v>60</v>
      </c>
      <c r="C25" s="41"/>
      <c r="D25" s="41"/>
      <c r="E25" s="41"/>
      <c r="F25" s="34">
        <f>SUM(F6:F24)</f>
        <v>158</v>
      </c>
      <c r="G25" s="33">
        <f>SUM(G6:G24)</f>
        <v>233736</v>
      </c>
      <c r="H25" s="33">
        <f>SUM(H6:H24)</f>
        <v>114073.57</v>
      </c>
    </row>
    <row r="26" spans="1:8" s="13" customFormat="1" ht="13.5" customHeight="1">
      <c r="A26" s="12"/>
      <c r="B26" s="35"/>
      <c r="C26" s="36"/>
      <c r="D26" s="37"/>
      <c r="E26" s="25" t="s">
        <v>53</v>
      </c>
      <c r="F26" s="23">
        <f>F25</f>
        <v>158</v>
      </c>
      <c r="G26" s="44">
        <f>G25+H25</f>
        <v>347809.57</v>
      </c>
      <c r="H26" s="44"/>
    </row>
    <row r="27" spans="1:8" s="13" customFormat="1" ht="25.5" customHeight="1">
      <c r="A27" s="12"/>
      <c r="B27" s="38"/>
      <c r="C27" s="38"/>
      <c r="D27" s="17"/>
      <c r="E27" s="18"/>
      <c r="F27" s="24" t="s">
        <v>54</v>
      </c>
      <c r="G27" s="44" t="s">
        <v>55</v>
      </c>
      <c r="H27" s="44"/>
    </row>
    <row r="28" spans="1:7" s="13" customFormat="1" ht="6.75" customHeight="1">
      <c r="A28" s="12"/>
      <c r="B28" s="12"/>
      <c r="C28" s="12"/>
      <c r="D28" s="12"/>
      <c r="E28" s="12"/>
      <c r="F28" s="12"/>
      <c r="G28" s="19"/>
    </row>
    <row r="29" spans="6:7" s="3" customFormat="1" ht="12">
      <c r="F29" s="8"/>
      <c r="G29" s="9"/>
    </row>
  </sheetData>
  <sheetProtection/>
  <mergeCells count="9">
    <mergeCell ref="B1:C1"/>
    <mergeCell ref="B2:G2"/>
    <mergeCell ref="B25:E25"/>
    <mergeCell ref="G4:H4"/>
    <mergeCell ref="B5:H5"/>
    <mergeCell ref="G26:H26"/>
    <mergeCell ref="B26:D26"/>
    <mergeCell ref="B27:C27"/>
    <mergeCell ref="G27:H27"/>
  </mergeCells>
  <printOptions/>
  <pageMargins left="0.17" right="0.1968503937007874" top="0.34" bottom="0.41" header="0.28" footer="0.17"/>
  <pageSetup horizontalDpi="600" verticalDpi="600" orientation="portrait" paperSize="9" scale="89" r:id="rId2"/>
  <headerFooter alignWithMargins="0">
    <oddFooter xml:space="preserve">&amp;L&amp;C&amp;R&amp;"Arial"&amp;8 Page &amp;P of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 Pegram</dc:creator>
  <cp:keywords/>
  <dc:description/>
  <cp:lastModifiedBy>AW Pegram</cp:lastModifiedBy>
  <cp:lastPrinted>2022-07-03T16:30:53Z</cp:lastPrinted>
  <dcterms:created xsi:type="dcterms:W3CDTF">2017-07-17T08:04:47Z</dcterms:created>
  <dcterms:modified xsi:type="dcterms:W3CDTF">2022-07-03T16:31:20Z</dcterms:modified>
  <cp:category/>
  <cp:version/>
  <cp:contentType/>
  <cp:contentStatus/>
</cp:coreProperties>
</file>